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iemeyer\Administrativo\Recursos Humanos\GERADMFIN-PORT-TRANS-Recursos-Humanos\GERADMFIN-FOL-PAG-Portal-2021\8-Agosto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1" l="1"/>
  <c r="K75" i="1"/>
  <c r="J75" i="1"/>
  <c r="I75" i="1"/>
  <c r="G75" i="1"/>
  <c r="F75" i="1"/>
  <c r="E75" i="1"/>
  <c r="D75" i="1"/>
  <c r="C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H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H20" i="1"/>
  <c r="M19" i="1"/>
  <c r="M18" i="1"/>
  <c r="M17" i="1"/>
  <c r="H17" i="1"/>
  <c r="M16" i="1"/>
  <c r="M15" i="1"/>
  <c r="H15" i="1"/>
  <c r="H75" i="1" s="1"/>
  <c r="M14" i="1"/>
  <c r="M13" i="1"/>
  <c r="M12" i="1"/>
  <c r="M11" i="1"/>
  <c r="M10" i="1"/>
  <c r="M9" i="1"/>
  <c r="M75" i="1" s="1"/>
</calcChain>
</file>

<file path=xl/sharedStrings.xml><?xml version="1.0" encoding="utf-8"?>
<sst xmlns="http://schemas.openxmlformats.org/spreadsheetml/2006/main" count="147" uniqueCount="106">
  <si>
    <t>FOLHA DE PAGAMENTO - AGOSTO 2021</t>
  </si>
  <si>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</si>
  <si>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</si>
  <si>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</si>
  <si>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</si>
  <si>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</si>
  <si>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</si>
  <si>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</si>
  <si>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</si>
  <si>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</si>
  <si>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</si>
  <si>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</si>
  <si>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</si>
  <si>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</si>
  <si>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</si>
  <si>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</si>
  <si>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</si>
  <si>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</si>
  <si>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Amanda Elisa Barros Gehrke</t>
  </si>
  <si>
    <t>Analista de Nível Superior - Arquiteto e Urbanista</t>
  </si>
  <si>
    <t>Andréa Borba Pinheiro</t>
  </si>
  <si>
    <t>Ataídes Francisco Pereira Farsen</t>
  </si>
  <si>
    <t>Assistente de Atendimento e Fiscalização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</si>
  <si>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</si>
  <si>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</si>
  <si>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</si>
  <si>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</si>
  <si>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</si>
  <si>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Cassio Lorensini</t>
  </si>
  <si>
    <t>Cesar Augusto de Quadros Longhi</t>
  </si>
  <si>
    <t>Cezar Eduardo Rieger</t>
  </si>
  <si>
    <t>Coordenador Jurídico</t>
  </si>
  <si>
    <t>Cheila da Silva Chagas</t>
  </si>
  <si>
    <t>Gerente Financeiro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</si>
  <si>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</si>
  <si>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</si>
  <si>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</si>
  <si>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</si>
  <si>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</si>
  <si>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Meira Pilau</t>
  </si>
  <si>
    <t>Eduardo Sprenger da Silva</t>
  </si>
  <si>
    <t>Fabio Henrique Hoppe</t>
  </si>
  <si>
    <t>Fausto Leiria Loureiro</t>
  </si>
  <si>
    <t>Chefe de Gabinete</t>
  </si>
  <si>
    <t>Flavio Salamoni Barros Silva</t>
  </si>
  <si>
    <t>Analista de Nível Superior - Assessor Jurídico</t>
  </si>
  <si>
    <t>Gabriela Belnhak Moraes</t>
  </si>
  <si>
    <t>Analista de Nível Superior - Jornalista</t>
  </si>
  <si>
    <t>Giovanni Michel de Almeida</t>
  </si>
  <si>
    <t>Harim Pires Beserra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</si>
  <si>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</si>
  <si>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</si>
  <si>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</si>
  <si>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</si>
  <si>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</si>
  <si>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</si>
  <si>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</si>
  <si>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</si>
  <si>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</si>
  <si>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Leticia Bettio Machado</t>
  </si>
  <si>
    <t>Letícia Cazorla Karpinski</t>
  </si>
  <si>
    <t>Lisiane Ferreira Alves</t>
  </si>
  <si>
    <t>Luciana Eloy Lima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</si>
  <si>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</si>
  <si>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</si>
  <si>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</si>
  <si>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</si>
  <si>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</si>
  <si>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</si>
  <si>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Marcele Danni Acosta</t>
  </si>
  <si>
    <t>Marcia Aparecida Rodrigues</t>
  </si>
  <si>
    <t>Márcio José Luciano dos Santos</t>
  </si>
  <si>
    <t>Maria Isabel da Rosa Dal Ross</t>
  </si>
  <si>
    <t>Coordenadora de TI</t>
  </si>
  <si>
    <t>Maria José Mendes da Silva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</si>
  <si>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</si>
  <si>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</si>
  <si>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</si>
  <si>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</si>
  <si>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</si>
  <si>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</si>
  <si>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</si>
  <si>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Assessor Técnico Institucional do GATHIS</t>
  </si>
  <si>
    <t>Pedro Henrique Garcez Deon</t>
  </si>
  <si>
    <t>Pedro Reusch Ianzer Jardim</t>
  </si>
  <si>
    <t>Analista de Nível Superior - Contador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</si>
  <si>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</si>
  <si>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</si>
  <si>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</si>
  <si>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</si>
  <si>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</si>
  <si>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</si>
  <si>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</si>
  <si>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</si>
  <si>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</si>
  <si>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</si>
  <si>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</si>
  <si>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</si>
  <si>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</si>
  <si>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</si>
  <si>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</si>
  <si>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</si>
  <si>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>Thiago dos Santos Albrecht</t>
  </si>
  <si>
    <t>Tiago Ribeiro da Silva</t>
  </si>
  <si>
    <t>William Marchetti Gritti</t>
  </si>
  <si>
    <t xml:space="preserve">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</si>
</sst>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44" fontId="3" fillId="2" borderId="2" xfId="0" applyNumberFormat="1" applyFont="1" applyFill="1" applyBorder="1" applyAlignment="1">
      <alignment horizontal="left"/>
    </xf>
    <xf numFmtId="44" fontId="3" fillId="2" borderId="3" xfId="0" applyNumberFormat="1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3" fillId="2" borderId="0" xfId="0" applyFont="1" applyFill="1"/>
    <xf numFmtId="0" fontId="3" fillId="2" borderId="3" xfId="0" applyFont="1" applyFill="1" applyBorder="1" applyAlignment="1">
      <alignment horizontal="left"/>
    </xf>
    <xf numFmtId="164" fontId="3" fillId="2" borderId="2" xfId="1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center"/>
    </xf>
    <xf numFmtId="44" fontId="3" fillId="0" borderId="2" xfId="0" applyNumberFormat="1" applyFont="1" applyFill="1" applyBorder="1" applyAlignment="1">
      <alignment horizontal="left"/>
    </xf>
    <xf numFmtId="44" fontId="3" fillId="0" borderId="3" xfId="0" applyNumberFormat="1" applyFont="1" applyFill="1" applyBorder="1" applyAlignment="1">
      <alignment horizontal="left"/>
    </xf>
    <xf numFmtId="0" fontId="3" fillId="0" borderId="0" xfId="0" applyFont="1" applyFill="1"/>
    <xf numFmtId="165" fontId="0" fillId="2" borderId="3" xfId="0" applyNumberFormat="1" applyFont="1" applyFill="1" applyBorder="1"/>
    <xf numFmtId="44" fontId="0" fillId="2" borderId="3" xfId="0" applyNumberFormat="1" applyFont="1" applyFill="1" applyBorder="1"/>
    <xf numFmtId="0" fontId="2" fillId="2" borderId="3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11</xdr:col>
      <xdr:colOff>228600</xdr:colOff>
      <xdr:row>4</xdr:row>
      <xdr:rowOff>114301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90662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75"/>
  <sheetViews>
    <sheetView tabSelected="1" workbookViewId="0">
      <selection sqref="A1:XFD5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6" style="1" customWidth="1"/>
    <col min="4" max="4" width="14.140625" style="1" customWidth="1"/>
    <col min="5" max="5" width="15.140625" style="1" customWidth="1"/>
    <col min="6" max="6" width="13.85546875" style="1" customWidth="1"/>
    <col min="7" max="7" width="14.85546875" style="1" customWidth="1"/>
    <col min="8" max="8" width="15.42578125" style="1" customWidth="1"/>
    <col min="9" max="9" width="15.28515625" style="1" customWidth="1"/>
    <col min="10" max="10" width="15.140625" style="1" customWidth="1"/>
    <col min="11" max="11" width="16.140625" style="1" customWidth="1"/>
    <col min="12" max="12" width="14.85546875" style="1" customWidth="1"/>
    <col min="13" max="13" width="15.140625" style="1" customWidth="1"/>
    <col min="14" max="16384" width="73" style="1"/>
  </cols>
  <sheetData>
    <row r="6" spans="1:13" ht="21" x14ac:dyDescent="0.35">
      <c r="A6" s="21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8.25" customHeight="1" thickBot="1" x14ac:dyDescent="0.4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35.25" customHeight="1" thickBot="1" x14ac:dyDescent="0.3">
      <c r="A8" s="2" t="s">
        <v>1</v>
      </c>
      <c r="B8" s="2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</row>
    <row r="9" spans="1:13" s="9" customFormat="1" x14ac:dyDescent="0.25">
      <c r="A9" s="4" t="s">
        <v>14</v>
      </c>
      <c r="B9" s="4" t="s">
        <v>15</v>
      </c>
      <c r="C9" s="5">
        <v>2992.96</v>
      </c>
      <c r="D9" s="6">
        <v>0</v>
      </c>
      <c r="E9" s="6">
        <v>0</v>
      </c>
      <c r="F9" s="6">
        <v>0</v>
      </c>
      <c r="G9" s="5">
        <v>2992.96</v>
      </c>
      <c r="H9" s="6">
        <v>276.54000000000002</v>
      </c>
      <c r="I9" s="6">
        <v>60.93</v>
      </c>
      <c r="J9" s="6">
        <v>0</v>
      </c>
      <c r="K9" s="6">
        <v>0</v>
      </c>
      <c r="L9" s="7">
        <v>386.86</v>
      </c>
      <c r="M9" s="8">
        <f>G9-L9</f>
        <v>2606.1</v>
      </c>
    </row>
    <row r="10" spans="1:13" s="9" customFormat="1" x14ac:dyDescent="0.25">
      <c r="A10" s="10" t="s">
        <v>16</v>
      </c>
      <c r="B10" s="10" t="s">
        <v>17</v>
      </c>
      <c r="C10" s="5">
        <v>6866.18</v>
      </c>
      <c r="D10" s="6">
        <v>0</v>
      </c>
      <c r="E10" s="7">
        <v>6622.81</v>
      </c>
      <c r="F10" s="6">
        <v>0</v>
      </c>
      <c r="G10" s="5">
        <v>13488.99</v>
      </c>
      <c r="H10" s="6">
        <v>751.97</v>
      </c>
      <c r="I10" s="6">
        <v>2633.32</v>
      </c>
      <c r="J10" s="6">
        <v>0</v>
      </c>
      <c r="K10" s="6">
        <v>0</v>
      </c>
      <c r="L10" s="7">
        <v>3959.86</v>
      </c>
      <c r="M10" s="7">
        <f>G10-L10</f>
        <v>9529.1299999999992</v>
      </c>
    </row>
    <row r="11" spans="1:13" s="9" customFormat="1" x14ac:dyDescent="0.25">
      <c r="A11" s="10" t="s">
        <v>18</v>
      </c>
      <c r="B11" s="10" t="s">
        <v>19</v>
      </c>
      <c r="C11" s="5">
        <v>10303.89</v>
      </c>
      <c r="D11" s="6">
        <v>0</v>
      </c>
      <c r="E11" s="7">
        <v>0</v>
      </c>
      <c r="F11" s="6">
        <v>0</v>
      </c>
      <c r="G11" s="5">
        <v>10303.89</v>
      </c>
      <c r="H11" s="11">
        <v>751.97</v>
      </c>
      <c r="I11" s="6">
        <v>1757.42</v>
      </c>
      <c r="J11" s="6">
        <v>0</v>
      </c>
      <c r="K11" s="6">
        <v>0</v>
      </c>
      <c r="L11" s="7">
        <v>2626.71</v>
      </c>
      <c r="M11" s="7">
        <f>G11-L11</f>
        <v>7677.1799999999994</v>
      </c>
    </row>
    <row r="12" spans="1:13" s="9" customFormat="1" x14ac:dyDescent="0.25">
      <c r="A12" s="10" t="s">
        <v>20</v>
      </c>
      <c r="B12" s="10" t="s">
        <v>19</v>
      </c>
      <c r="C12" s="5">
        <v>10834.45</v>
      </c>
      <c r="D12" s="6">
        <v>0</v>
      </c>
      <c r="E12" s="7">
        <v>1183.49</v>
      </c>
      <c r="F12" s="6">
        <v>0</v>
      </c>
      <c r="G12" s="5">
        <v>12017.94</v>
      </c>
      <c r="H12" s="6">
        <v>751.97</v>
      </c>
      <c r="I12" s="6">
        <v>2228.7800000000002</v>
      </c>
      <c r="J12" s="6">
        <v>0</v>
      </c>
      <c r="K12" s="6">
        <v>0</v>
      </c>
      <c r="L12" s="7">
        <v>3032.92</v>
      </c>
      <c r="M12" s="7">
        <f t="shared" ref="M12:M74" si="0">G12-L12</f>
        <v>8985.02</v>
      </c>
    </row>
    <row r="13" spans="1:13" s="9" customFormat="1" x14ac:dyDescent="0.25">
      <c r="A13" s="10" t="s">
        <v>21</v>
      </c>
      <c r="B13" s="10" t="s">
        <v>22</v>
      </c>
      <c r="C13" s="5">
        <v>2929.59</v>
      </c>
      <c r="D13" s="6">
        <v>431.52</v>
      </c>
      <c r="E13" s="7">
        <v>862.12</v>
      </c>
      <c r="F13" s="6">
        <v>0</v>
      </c>
      <c r="G13" s="5">
        <v>4248.17</v>
      </c>
      <c r="H13" s="6">
        <v>135.55000000000001</v>
      </c>
      <c r="I13" s="6">
        <v>0</v>
      </c>
      <c r="J13" s="6">
        <v>0</v>
      </c>
      <c r="K13" s="6">
        <v>1590.45</v>
      </c>
      <c r="L13" s="7">
        <v>1970.7</v>
      </c>
      <c r="M13" s="7">
        <f t="shared" si="0"/>
        <v>2277.4700000000003</v>
      </c>
    </row>
    <row r="14" spans="1:13" s="9" customFormat="1" x14ac:dyDescent="0.25">
      <c r="A14" s="10" t="s">
        <v>23</v>
      </c>
      <c r="B14" s="10" t="s">
        <v>22</v>
      </c>
      <c r="C14" s="5">
        <v>2929.59</v>
      </c>
      <c r="D14" s="6">
        <v>0</v>
      </c>
      <c r="E14" s="7">
        <v>0</v>
      </c>
      <c r="F14" s="6">
        <v>0</v>
      </c>
      <c r="G14" s="5">
        <v>2929.59</v>
      </c>
      <c r="H14" s="6">
        <v>268.94</v>
      </c>
      <c r="I14" s="6">
        <v>42.53</v>
      </c>
      <c r="J14" s="6">
        <v>0</v>
      </c>
      <c r="K14" s="6">
        <v>0</v>
      </c>
      <c r="L14" s="7">
        <v>372.73</v>
      </c>
      <c r="M14" s="7">
        <f t="shared" si="0"/>
        <v>2556.86</v>
      </c>
    </row>
    <row r="15" spans="1:13" s="9" customFormat="1" x14ac:dyDescent="0.25">
      <c r="A15" s="10" t="s">
        <v>24</v>
      </c>
      <c r="B15" s="10" t="s">
        <v>25</v>
      </c>
      <c r="C15" s="5">
        <v>6866.18</v>
      </c>
      <c r="D15" s="6">
        <v>0</v>
      </c>
      <c r="E15" s="7">
        <v>0</v>
      </c>
      <c r="F15" s="6">
        <v>0</v>
      </c>
      <c r="G15" s="5">
        <v>7343.41</v>
      </c>
      <c r="H15" s="6">
        <f>528.19+223.78</f>
        <v>751.97</v>
      </c>
      <c r="I15" s="6">
        <v>759.91</v>
      </c>
      <c r="J15" s="6">
        <v>0</v>
      </c>
      <c r="K15" s="6">
        <v>0</v>
      </c>
      <c r="L15" s="7">
        <v>1864.28</v>
      </c>
      <c r="M15" s="7">
        <f>G15-L15</f>
        <v>5479.13</v>
      </c>
    </row>
    <row r="16" spans="1:13" s="9" customFormat="1" x14ac:dyDescent="0.25">
      <c r="A16" s="10" t="s">
        <v>26</v>
      </c>
      <c r="B16" s="10" t="s">
        <v>27</v>
      </c>
      <c r="C16" s="5">
        <v>6866.18</v>
      </c>
      <c r="D16" s="6">
        <v>0</v>
      </c>
      <c r="E16" s="7">
        <v>0</v>
      </c>
      <c r="F16" s="6">
        <v>0</v>
      </c>
      <c r="G16" s="5">
        <v>6866.18</v>
      </c>
      <c r="H16" s="6">
        <v>751.97</v>
      </c>
      <c r="I16" s="6">
        <v>812.05</v>
      </c>
      <c r="J16" s="6">
        <v>0</v>
      </c>
      <c r="K16" s="6">
        <v>0</v>
      </c>
      <c r="L16" s="7">
        <v>1646.2</v>
      </c>
      <c r="M16" s="7">
        <f t="shared" si="0"/>
        <v>5219.9800000000005</v>
      </c>
    </row>
    <row r="17" spans="1:13" s="9" customFormat="1" x14ac:dyDescent="0.25">
      <c r="A17" s="10" t="s">
        <v>28</v>
      </c>
      <c r="B17" s="10" t="s">
        <v>19</v>
      </c>
      <c r="C17" s="5">
        <v>10834.45</v>
      </c>
      <c r="D17" s="6">
        <v>0</v>
      </c>
      <c r="E17" s="7">
        <v>0</v>
      </c>
      <c r="F17" s="6">
        <v>0</v>
      </c>
      <c r="G17" s="5">
        <v>10834.45</v>
      </c>
      <c r="H17" s="6">
        <f>605.36+146.61</f>
        <v>751.97</v>
      </c>
      <c r="I17" s="6">
        <v>1903.32</v>
      </c>
      <c r="J17" s="6">
        <v>0</v>
      </c>
      <c r="K17" s="6">
        <v>0</v>
      </c>
      <c r="L17" s="7">
        <v>2721.58</v>
      </c>
      <c r="M17" s="7">
        <f t="shared" si="0"/>
        <v>8112.8700000000008</v>
      </c>
    </row>
    <row r="18" spans="1:13" s="9" customFormat="1" x14ac:dyDescent="0.25">
      <c r="A18" s="10" t="s">
        <v>29</v>
      </c>
      <c r="B18" s="10" t="s">
        <v>22</v>
      </c>
      <c r="C18" s="5">
        <v>2929.59</v>
      </c>
      <c r="D18" s="6">
        <v>0</v>
      </c>
      <c r="E18" s="7">
        <v>1438.53</v>
      </c>
      <c r="F18" s="6">
        <v>0</v>
      </c>
      <c r="G18" s="5">
        <v>4368.12</v>
      </c>
      <c r="H18" s="6">
        <v>268.94</v>
      </c>
      <c r="I18" s="6">
        <v>56.75</v>
      </c>
      <c r="J18" s="6">
        <v>0</v>
      </c>
      <c r="K18" s="6">
        <v>0</v>
      </c>
      <c r="L18" s="7">
        <v>382.27</v>
      </c>
      <c r="M18" s="7">
        <f>G18-L18</f>
        <v>3985.85</v>
      </c>
    </row>
    <row r="19" spans="1:13" s="9" customFormat="1" x14ac:dyDescent="0.25">
      <c r="A19" s="10" t="s">
        <v>30</v>
      </c>
      <c r="B19" s="10" t="s">
        <v>31</v>
      </c>
      <c r="C19" s="5">
        <v>8519.36</v>
      </c>
      <c r="D19" s="6">
        <v>0</v>
      </c>
      <c r="E19" s="7">
        <v>0</v>
      </c>
      <c r="F19" s="6">
        <v>0</v>
      </c>
      <c r="G19" s="5">
        <v>8519.36</v>
      </c>
      <c r="H19" s="6">
        <v>751.97</v>
      </c>
      <c r="I19" s="6">
        <v>1266.67</v>
      </c>
      <c r="J19" s="6">
        <v>0</v>
      </c>
      <c r="K19" s="6">
        <v>0</v>
      </c>
      <c r="L19" s="7">
        <v>2117.2600000000002</v>
      </c>
      <c r="M19" s="7">
        <f t="shared" si="0"/>
        <v>6402.1</v>
      </c>
    </row>
    <row r="20" spans="1:13" s="9" customFormat="1" x14ac:dyDescent="0.25">
      <c r="A20" s="10" t="s">
        <v>32</v>
      </c>
      <c r="B20" s="10" t="s">
        <v>33</v>
      </c>
      <c r="C20" s="5">
        <v>13488.99</v>
      </c>
      <c r="D20" s="6">
        <v>0</v>
      </c>
      <c r="E20" s="7">
        <v>0</v>
      </c>
      <c r="F20" s="6">
        <v>0</v>
      </c>
      <c r="G20" s="5">
        <v>13488.99</v>
      </c>
      <c r="H20" s="6">
        <f>313.13+438.84</f>
        <v>751.97</v>
      </c>
      <c r="I20" s="6">
        <v>2633.32</v>
      </c>
      <c r="J20" s="6">
        <v>0</v>
      </c>
      <c r="K20" s="6">
        <v>0</v>
      </c>
      <c r="L20" s="7">
        <v>3443.79</v>
      </c>
      <c r="M20" s="7">
        <f t="shared" si="0"/>
        <v>10045.200000000001</v>
      </c>
    </row>
    <row r="21" spans="1:13" s="9" customFormat="1" x14ac:dyDescent="0.25">
      <c r="A21" s="10" t="s">
        <v>34</v>
      </c>
      <c r="B21" s="10" t="s">
        <v>25</v>
      </c>
      <c r="C21" s="5">
        <v>6866.18</v>
      </c>
      <c r="D21" s="6">
        <v>0</v>
      </c>
      <c r="E21" s="7">
        <v>0</v>
      </c>
      <c r="F21" s="6">
        <v>0</v>
      </c>
      <c r="G21" s="5">
        <v>7343.41</v>
      </c>
      <c r="H21" s="6">
        <v>751.97</v>
      </c>
      <c r="I21" s="6">
        <v>759.91</v>
      </c>
      <c r="J21" s="6">
        <v>0</v>
      </c>
      <c r="K21" s="6">
        <v>0</v>
      </c>
      <c r="L21" s="7">
        <v>1848.39</v>
      </c>
      <c r="M21" s="7">
        <f t="shared" si="0"/>
        <v>5495.0199999999995</v>
      </c>
    </row>
    <row r="22" spans="1:13" s="9" customFormat="1" x14ac:dyDescent="0.25">
      <c r="A22" s="10" t="s">
        <v>35</v>
      </c>
      <c r="B22" s="10" t="s">
        <v>19</v>
      </c>
      <c r="C22" s="5">
        <v>10027.67</v>
      </c>
      <c r="D22" s="6">
        <v>0</v>
      </c>
      <c r="E22" s="7">
        <v>0</v>
      </c>
      <c r="F22" s="6">
        <v>0</v>
      </c>
      <c r="G22" s="5">
        <v>10027.67</v>
      </c>
      <c r="H22" s="6">
        <v>751.97</v>
      </c>
      <c r="I22" s="6">
        <v>1681.46</v>
      </c>
      <c r="J22" s="6">
        <v>0</v>
      </c>
      <c r="K22" s="6">
        <v>0</v>
      </c>
      <c r="L22" s="7">
        <v>2615.77</v>
      </c>
      <c r="M22" s="7">
        <f>G22-L22</f>
        <v>7411.9</v>
      </c>
    </row>
    <row r="23" spans="1:13" s="9" customFormat="1" x14ac:dyDescent="0.25">
      <c r="A23" s="10" t="s">
        <v>36</v>
      </c>
      <c r="B23" s="10" t="s">
        <v>27</v>
      </c>
      <c r="C23" s="5">
        <v>6866.18</v>
      </c>
      <c r="D23" s="6">
        <v>396.09</v>
      </c>
      <c r="E23" s="7">
        <v>0</v>
      </c>
      <c r="F23" s="6">
        <v>0</v>
      </c>
      <c r="G23" s="5">
        <v>10367.89</v>
      </c>
      <c r="H23" s="6">
        <v>126.09</v>
      </c>
      <c r="I23" s="6">
        <v>479.92</v>
      </c>
      <c r="J23" s="6">
        <v>0</v>
      </c>
      <c r="K23" s="6">
        <v>4519.87</v>
      </c>
      <c r="L23" s="7">
        <v>5934.03</v>
      </c>
      <c r="M23" s="7">
        <f>G23-L23</f>
        <v>4433.8599999999997</v>
      </c>
    </row>
    <row r="24" spans="1:13" s="9" customFormat="1" x14ac:dyDescent="0.25">
      <c r="A24" s="10" t="s">
        <v>37</v>
      </c>
      <c r="B24" s="10" t="s">
        <v>38</v>
      </c>
      <c r="C24" s="5">
        <v>2846.38</v>
      </c>
      <c r="D24" s="6">
        <v>0</v>
      </c>
      <c r="E24" s="7">
        <v>0</v>
      </c>
      <c r="F24" s="6">
        <v>0</v>
      </c>
      <c r="G24" s="5">
        <v>2846.38</v>
      </c>
      <c r="H24" s="6">
        <v>258.95</v>
      </c>
      <c r="I24" s="6">
        <v>51.26</v>
      </c>
      <c r="J24" s="6">
        <v>0</v>
      </c>
      <c r="K24" s="6">
        <v>0</v>
      </c>
      <c r="L24" s="7">
        <v>513.37</v>
      </c>
      <c r="M24" s="7">
        <f t="shared" si="0"/>
        <v>2333.0100000000002</v>
      </c>
    </row>
    <row r="25" spans="1:13" s="9" customFormat="1" x14ac:dyDescent="0.25">
      <c r="A25" s="10" t="s">
        <v>39</v>
      </c>
      <c r="B25" s="10" t="s">
        <v>38</v>
      </c>
      <c r="C25" s="5">
        <v>2846.38</v>
      </c>
      <c r="D25" s="6">
        <v>535.13</v>
      </c>
      <c r="E25" s="7">
        <v>0</v>
      </c>
      <c r="F25" s="6">
        <v>0</v>
      </c>
      <c r="G25" s="5">
        <v>3563.72</v>
      </c>
      <c r="H25" s="6">
        <v>194.9</v>
      </c>
      <c r="I25" s="6">
        <v>51.76</v>
      </c>
      <c r="J25" s="6">
        <v>0</v>
      </c>
      <c r="K25" s="6">
        <v>1893.87</v>
      </c>
      <c r="L25" s="7">
        <v>2365.62</v>
      </c>
      <c r="M25" s="7">
        <f t="shared" si="0"/>
        <v>1198.0999999999999</v>
      </c>
    </row>
    <row r="26" spans="1:13" s="9" customFormat="1" x14ac:dyDescent="0.25">
      <c r="A26" s="10" t="s">
        <v>40</v>
      </c>
      <c r="B26" s="10" t="s">
        <v>38</v>
      </c>
      <c r="C26" s="5">
        <v>2848.79</v>
      </c>
      <c r="D26" s="6">
        <v>316.54000000000002</v>
      </c>
      <c r="E26" s="7">
        <v>0</v>
      </c>
      <c r="F26" s="6">
        <v>0</v>
      </c>
      <c r="G26" s="5">
        <v>3165.33</v>
      </c>
      <c r="H26" s="6">
        <v>97.45</v>
      </c>
      <c r="I26" s="6">
        <v>0</v>
      </c>
      <c r="J26" s="6">
        <v>0</v>
      </c>
      <c r="K26" s="6">
        <v>1168.73</v>
      </c>
      <c r="L26" s="7">
        <v>1478.6</v>
      </c>
      <c r="M26" s="7">
        <f t="shared" si="0"/>
        <v>1686.73</v>
      </c>
    </row>
    <row r="27" spans="1:13" s="9" customFormat="1" x14ac:dyDescent="0.25">
      <c r="A27" s="10" t="s">
        <v>41</v>
      </c>
      <c r="B27" s="10" t="s">
        <v>38</v>
      </c>
      <c r="C27" s="5">
        <v>2848.79</v>
      </c>
      <c r="D27" s="6">
        <v>0</v>
      </c>
      <c r="E27" s="7">
        <v>626</v>
      </c>
      <c r="F27" s="6">
        <v>0</v>
      </c>
      <c r="G27" s="5">
        <v>3474.79</v>
      </c>
      <c r="H27" s="6">
        <v>337.74</v>
      </c>
      <c r="I27" s="6">
        <v>115.76</v>
      </c>
      <c r="J27" s="6">
        <v>0</v>
      </c>
      <c r="K27" s="6">
        <v>0</v>
      </c>
      <c r="L27" s="7">
        <v>532.54999999999995</v>
      </c>
      <c r="M27" s="7">
        <f t="shared" si="0"/>
        <v>2942.24</v>
      </c>
    </row>
    <row r="28" spans="1:13" s="9" customFormat="1" x14ac:dyDescent="0.25">
      <c r="A28" s="10" t="s">
        <v>42</v>
      </c>
      <c r="B28" s="10" t="s">
        <v>43</v>
      </c>
      <c r="C28" s="5">
        <v>9720.65</v>
      </c>
      <c r="D28" s="6">
        <v>2160.09</v>
      </c>
      <c r="E28" s="7">
        <v>0</v>
      </c>
      <c r="F28" s="6">
        <v>0</v>
      </c>
      <c r="G28" s="5">
        <v>16201.08</v>
      </c>
      <c r="H28" s="6">
        <v>751.97</v>
      </c>
      <c r="I28" s="6">
        <v>131.26</v>
      </c>
      <c r="J28" s="6">
        <v>0</v>
      </c>
      <c r="K28" s="6">
        <v>10908.78</v>
      </c>
      <c r="L28" s="7">
        <v>13570.37</v>
      </c>
      <c r="M28" s="7">
        <f>G28-L28</f>
        <v>2630.7099999999991</v>
      </c>
    </row>
    <row r="29" spans="1:13" s="9" customFormat="1" x14ac:dyDescent="0.25">
      <c r="A29" s="10" t="s">
        <v>44</v>
      </c>
      <c r="B29" s="10" t="s">
        <v>45</v>
      </c>
      <c r="C29" s="5">
        <v>6866.18</v>
      </c>
      <c r="D29" s="6">
        <v>0</v>
      </c>
      <c r="E29" s="7">
        <v>0</v>
      </c>
      <c r="F29" s="6">
        <v>0</v>
      </c>
      <c r="G29" s="5">
        <v>7343.41</v>
      </c>
      <c r="H29" s="6">
        <v>751.97</v>
      </c>
      <c r="I29" s="6">
        <v>812.05</v>
      </c>
      <c r="J29" s="6">
        <v>0</v>
      </c>
      <c r="K29" s="6">
        <v>0</v>
      </c>
      <c r="L29" s="7">
        <v>2098.71</v>
      </c>
      <c r="M29" s="7">
        <f t="shared" si="0"/>
        <v>5244.7</v>
      </c>
    </row>
    <row r="30" spans="1:13" s="9" customFormat="1" x14ac:dyDescent="0.25">
      <c r="A30" s="10" t="s">
        <v>46</v>
      </c>
      <c r="B30" s="10" t="s">
        <v>47</v>
      </c>
      <c r="C30" s="5">
        <v>4021.82</v>
      </c>
      <c r="D30" s="6">
        <v>268.12</v>
      </c>
      <c r="E30" s="7">
        <v>0</v>
      </c>
      <c r="F30" s="6">
        <v>0</v>
      </c>
      <c r="G30" s="5">
        <v>4289.95</v>
      </c>
      <c r="H30" s="6">
        <v>366.36</v>
      </c>
      <c r="I30" s="6">
        <v>72.87</v>
      </c>
      <c r="J30" s="6">
        <v>0</v>
      </c>
      <c r="K30" s="6">
        <v>986.98</v>
      </c>
      <c r="L30" s="7">
        <v>1563.89</v>
      </c>
      <c r="M30" s="7">
        <f t="shared" si="0"/>
        <v>2726.0599999999995</v>
      </c>
    </row>
    <row r="31" spans="1:13" s="9" customFormat="1" x14ac:dyDescent="0.25">
      <c r="A31" s="10" t="s">
        <v>48</v>
      </c>
      <c r="B31" s="10" t="s">
        <v>22</v>
      </c>
      <c r="C31" s="5">
        <v>2929.59</v>
      </c>
      <c r="D31" s="6">
        <v>0</v>
      </c>
      <c r="E31" s="7">
        <v>0</v>
      </c>
      <c r="F31" s="6">
        <v>0</v>
      </c>
      <c r="G31" s="5">
        <v>2929.59</v>
      </c>
      <c r="H31" s="6">
        <v>268.94</v>
      </c>
      <c r="I31" s="6">
        <v>56.75</v>
      </c>
      <c r="J31" s="6">
        <v>0</v>
      </c>
      <c r="K31" s="6">
        <v>0</v>
      </c>
      <c r="L31" s="7">
        <v>1016.05</v>
      </c>
      <c r="M31" s="7">
        <f t="shared" si="0"/>
        <v>1913.5400000000002</v>
      </c>
    </row>
    <row r="32" spans="1:13" s="9" customFormat="1" x14ac:dyDescent="0.25">
      <c r="A32" s="10" t="s">
        <v>49</v>
      </c>
      <c r="B32" s="10" t="s">
        <v>38</v>
      </c>
      <c r="C32" s="5">
        <v>2992.96</v>
      </c>
      <c r="D32" s="6">
        <v>0</v>
      </c>
      <c r="E32" s="7">
        <v>0</v>
      </c>
      <c r="F32" s="6">
        <v>0</v>
      </c>
      <c r="G32" s="5">
        <v>2992.96</v>
      </c>
      <c r="H32" s="6">
        <v>276.54000000000002</v>
      </c>
      <c r="I32" s="6">
        <v>60.93</v>
      </c>
      <c r="J32" s="6">
        <v>0</v>
      </c>
      <c r="K32" s="6">
        <v>0</v>
      </c>
      <c r="L32" s="7">
        <v>398.73</v>
      </c>
      <c r="M32" s="7">
        <f t="shared" si="0"/>
        <v>2594.23</v>
      </c>
    </row>
    <row r="33" spans="1:13" s="9" customFormat="1" x14ac:dyDescent="0.25">
      <c r="A33" s="10" t="s">
        <v>50</v>
      </c>
      <c r="B33" s="10" t="s">
        <v>45</v>
      </c>
      <c r="C33" s="5">
        <v>6535.47</v>
      </c>
      <c r="D33" s="6">
        <v>0</v>
      </c>
      <c r="E33" s="7">
        <v>0</v>
      </c>
      <c r="F33" s="6">
        <v>0</v>
      </c>
      <c r="G33" s="5">
        <v>6535.47</v>
      </c>
      <c r="H33" s="6">
        <v>751.97</v>
      </c>
      <c r="I33" s="6">
        <v>721.1</v>
      </c>
      <c r="J33" s="6">
        <v>0</v>
      </c>
      <c r="K33" s="6">
        <v>0</v>
      </c>
      <c r="L33" s="7">
        <v>1616.32</v>
      </c>
      <c r="M33" s="7">
        <f t="shared" si="0"/>
        <v>4919.1500000000005</v>
      </c>
    </row>
    <row r="34" spans="1:13" s="9" customFormat="1" x14ac:dyDescent="0.25">
      <c r="A34" s="10" t="s">
        <v>51</v>
      </c>
      <c r="B34" s="10" t="s">
        <v>22</v>
      </c>
      <c r="C34" s="5">
        <v>2929.59</v>
      </c>
      <c r="D34" s="6">
        <v>0</v>
      </c>
      <c r="E34" s="7">
        <v>0</v>
      </c>
      <c r="F34" s="6">
        <v>0</v>
      </c>
      <c r="G34" s="5">
        <v>2929.59</v>
      </c>
      <c r="H34" s="6">
        <v>268.89999999999998</v>
      </c>
      <c r="I34" s="6">
        <v>56.75</v>
      </c>
      <c r="J34" s="6">
        <v>0</v>
      </c>
      <c r="K34" s="6">
        <v>0</v>
      </c>
      <c r="L34" s="7">
        <v>382.27</v>
      </c>
      <c r="M34" s="7">
        <f t="shared" si="0"/>
        <v>2547.3200000000002</v>
      </c>
    </row>
    <row r="35" spans="1:13" s="9" customFormat="1" x14ac:dyDescent="0.25">
      <c r="A35" s="10" t="s">
        <v>52</v>
      </c>
      <c r="B35" s="10" t="s">
        <v>22</v>
      </c>
      <c r="C35" s="5">
        <v>2929.59</v>
      </c>
      <c r="D35" s="6">
        <v>488.26</v>
      </c>
      <c r="E35" s="7">
        <v>626</v>
      </c>
      <c r="F35" s="6">
        <v>0</v>
      </c>
      <c r="G35" s="5">
        <v>4043.86</v>
      </c>
      <c r="H35" s="6">
        <v>258.14</v>
      </c>
      <c r="I35" s="6">
        <v>0</v>
      </c>
      <c r="J35" s="6">
        <v>0</v>
      </c>
      <c r="K35" s="6">
        <v>1793.79</v>
      </c>
      <c r="L35" s="7">
        <v>2369.5</v>
      </c>
      <c r="M35" s="7">
        <f t="shared" si="0"/>
        <v>1674.3600000000001</v>
      </c>
    </row>
    <row r="36" spans="1:13" s="9" customFormat="1" x14ac:dyDescent="0.25">
      <c r="A36" s="10" t="s">
        <v>53</v>
      </c>
      <c r="B36" s="10" t="s">
        <v>54</v>
      </c>
      <c r="C36" s="5">
        <v>17163.54</v>
      </c>
      <c r="D36" s="6">
        <v>0</v>
      </c>
      <c r="E36" s="7">
        <v>0</v>
      </c>
      <c r="F36" s="6">
        <v>0</v>
      </c>
      <c r="G36" s="5">
        <v>17163.54</v>
      </c>
      <c r="H36" s="6">
        <v>751.97</v>
      </c>
      <c r="I36" s="6">
        <v>3591.68</v>
      </c>
      <c r="J36" s="6">
        <v>0</v>
      </c>
      <c r="K36" s="6">
        <v>0</v>
      </c>
      <c r="L36" s="7">
        <v>4710.43</v>
      </c>
      <c r="M36" s="7">
        <f t="shared" si="0"/>
        <v>12453.11</v>
      </c>
    </row>
    <row r="37" spans="1:13" s="9" customFormat="1" x14ac:dyDescent="0.25">
      <c r="A37" s="10" t="s">
        <v>55</v>
      </c>
      <c r="B37" s="10" t="s">
        <v>56</v>
      </c>
      <c r="C37" s="5">
        <v>10167.799999999999</v>
      </c>
      <c r="D37" s="6">
        <v>0</v>
      </c>
      <c r="E37" s="7">
        <v>0</v>
      </c>
      <c r="F37" s="6">
        <v>0</v>
      </c>
      <c r="G37" s="5">
        <v>10167.799999999999</v>
      </c>
      <c r="H37" s="6">
        <v>751.97</v>
      </c>
      <c r="I37" s="6">
        <v>1719.99</v>
      </c>
      <c r="J37" s="6">
        <v>0</v>
      </c>
      <c r="K37" s="6">
        <v>0</v>
      </c>
      <c r="L37" s="7">
        <v>2587.2199999999998</v>
      </c>
      <c r="M37" s="7">
        <f t="shared" si="0"/>
        <v>7580.58</v>
      </c>
    </row>
    <row r="38" spans="1:13" s="9" customFormat="1" x14ac:dyDescent="0.25">
      <c r="A38" s="10" t="s">
        <v>57</v>
      </c>
      <c r="B38" s="10" t="s">
        <v>22</v>
      </c>
      <c r="C38" s="5">
        <v>2929.59</v>
      </c>
      <c r="D38" s="6">
        <v>0</v>
      </c>
      <c r="E38" s="7">
        <v>0</v>
      </c>
      <c r="F38" s="6">
        <v>0</v>
      </c>
      <c r="G38" s="5">
        <v>2929.59</v>
      </c>
      <c r="H38" s="6">
        <v>268.94</v>
      </c>
      <c r="I38" s="6">
        <v>56.75</v>
      </c>
      <c r="J38" s="6">
        <v>0</v>
      </c>
      <c r="K38" s="6">
        <v>0</v>
      </c>
      <c r="L38" s="7">
        <v>336.74</v>
      </c>
      <c r="M38" s="7">
        <f t="shared" si="0"/>
        <v>2592.8500000000004</v>
      </c>
    </row>
    <row r="39" spans="1:13" s="9" customFormat="1" x14ac:dyDescent="0.25">
      <c r="A39" s="10" t="s">
        <v>58</v>
      </c>
      <c r="B39" s="10" t="s">
        <v>56</v>
      </c>
      <c r="C39" s="5">
        <v>9691.0300000000007</v>
      </c>
      <c r="D39" s="6">
        <v>0</v>
      </c>
      <c r="E39" s="7">
        <v>0</v>
      </c>
      <c r="F39" s="6">
        <v>0</v>
      </c>
      <c r="G39" s="5">
        <v>9691.0300000000007</v>
      </c>
      <c r="H39" s="6">
        <v>751.97</v>
      </c>
      <c r="I39" s="6">
        <v>1588.88</v>
      </c>
      <c r="J39" s="6">
        <v>0</v>
      </c>
      <c r="K39" s="6">
        <v>0</v>
      </c>
      <c r="L39" s="7">
        <v>2516.2600000000002</v>
      </c>
      <c r="M39" s="7">
        <f t="shared" si="0"/>
        <v>7174.77</v>
      </c>
    </row>
    <row r="40" spans="1:13" s="9" customFormat="1" x14ac:dyDescent="0.25">
      <c r="A40" s="10" t="s">
        <v>59</v>
      </c>
      <c r="B40" s="10" t="s">
        <v>22</v>
      </c>
      <c r="C40" s="5">
        <v>2916.76</v>
      </c>
      <c r="D40" s="6">
        <v>0</v>
      </c>
      <c r="E40" s="7">
        <v>0</v>
      </c>
      <c r="F40" s="6">
        <v>0</v>
      </c>
      <c r="G40" s="5">
        <v>2916.76</v>
      </c>
      <c r="H40" s="6">
        <v>267.39999999999998</v>
      </c>
      <c r="I40" s="6">
        <v>55.9</v>
      </c>
      <c r="J40" s="6">
        <v>0</v>
      </c>
      <c r="K40" s="6">
        <v>0</v>
      </c>
      <c r="L40" s="7">
        <v>372.69</v>
      </c>
      <c r="M40" s="7">
        <f t="shared" si="0"/>
        <v>2544.0700000000002</v>
      </c>
    </row>
    <row r="41" spans="1:13" s="9" customFormat="1" x14ac:dyDescent="0.25">
      <c r="A41" s="10" t="s">
        <v>60</v>
      </c>
      <c r="B41" s="10" t="s">
        <v>56</v>
      </c>
      <c r="C41" s="5">
        <v>9691.0300000000007</v>
      </c>
      <c r="D41" s="6">
        <v>0</v>
      </c>
      <c r="E41" s="7">
        <v>0</v>
      </c>
      <c r="F41" s="6">
        <v>0</v>
      </c>
      <c r="G41" s="5">
        <v>9691.0300000000007</v>
      </c>
      <c r="H41" s="6">
        <v>751.97</v>
      </c>
      <c r="I41" s="6">
        <v>1588.88</v>
      </c>
      <c r="J41" s="6">
        <v>0</v>
      </c>
      <c r="K41" s="6">
        <v>0</v>
      </c>
      <c r="L41" s="7">
        <v>2391.5100000000002</v>
      </c>
      <c r="M41" s="7">
        <f t="shared" si="0"/>
        <v>7299.52</v>
      </c>
    </row>
    <row r="42" spans="1:13" s="9" customFormat="1" x14ac:dyDescent="0.25">
      <c r="A42" s="10" t="s">
        <v>61</v>
      </c>
      <c r="B42" s="10" t="s">
        <v>38</v>
      </c>
      <c r="C42" s="5">
        <v>2992.96</v>
      </c>
      <c r="D42" s="6">
        <v>0</v>
      </c>
      <c r="E42" s="7">
        <v>0</v>
      </c>
      <c r="F42" s="6">
        <v>0</v>
      </c>
      <c r="G42" s="5">
        <v>2992.96</v>
      </c>
      <c r="H42" s="6">
        <v>276.54000000000002</v>
      </c>
      <c r="I42" s="6">
        <v>60.93</v>
      </c>
      <c r="J42" s="6">
        <v>0</v>
      </c>
      <c r="K42" s="6">
        <v>0</v>
      </c>
      <c r="L42" s="7">
        <v>1130.94</v>
      </c>
      <c r="M42" s="7">
        <f t="shared" si="0"/>
        <v>1862.02</v>
      </c>
    </row>
    <row r="43" spans="1:13" s="9" customFormat="1" x14ac:dyDescent="0.25">
      <c r="A43" s="10" t="s">
        <v>62</v>
      </c>
      <c r="B43" s="10" t="s">
        <v>22</v>
      </c>
      <c r="C43" s="5">
        <v>2929.59</v>
      </c>
      <c r="D43" s="6">
        <v>0</v>
      </c>
      <c r="E43" s="7">
        <v>5589.77</v>
      </c>
      <c r="F43" s="6">
        <v>0</v>
      </c>
      <c r="G43" s="5">
        <v>8519.36</v>
      </c>
      <c r="H43" s="6">
        <v>751.97</v>
      </c>
      <c r="I43" s="6">
        <v>1266.67</v>
      </c>
      <c r="J43" s="6">
        <v>0</v>
      </c>
      <c r="K43" s="6">
        <v>0</v>
      </c>
      <c r="L43" s="7">
        <v>2185.65</v>
      </c>
      <c r="M43" s="7">
        <f t="shared" si="0"/>
        <v>6333.7100000000009</v>
      </c>
    </row>
    <row r="44" spans="1:13" s="9" customFormat="1" x14ac:dyDescent="0.25">
      <c r="A44" s="10" t="s">
        <v>63</v>
      </c>
      <c r="B44" s="10" t="s">
        <v>38</v>
      </c>
      <c r="C44" s="5">
        <v>2848.79</v>
      </c>
      <c r="D44" s="6">
        <v>31.65</v>
      </c>
      <c r="E44" s="7">
        <v>0</v>
      </c>
      <c r="F44" s="6">
        <v>0</v>
      </c>
      <c r="G44" s="5">
        <v>3133.61</v>
      </c>
      <c r="H44" s="6">
        <v>253.54</v>
      </c>
      <c r="I44" s="6">
        <v>44.72</v>
      </c>
      <c r="J44" s="6">
        <v>0</v>
      </c>
      <c r="K44" s="6">
        <v>370.34</v>
      </c>
      <c r="L44" s="7">
        <v>779.47</v>
      </c>
      <c r="M44" s="7">
        <f t="shared" si="0"/>
        <v>2354.1400000000003</v>
      </c>
    </row>
    <row r="45" spans="1:13" s="9" customFormat="1" x14ac:dyDescent="0.25">
      <c r="A45" s="10" t="s">
        <v>64</v>
      </c>
      <c r="B45" s="10" t="s">
        <v>65</v>
      </c>
      <c r="C45" s="5">
        <v>13488.99</v>
      </c>
      <c r="D45" s="6">
        <v>0</v>
      </c>
      <c r="E45" s="7">
        <v>0</v>
      </c>
      <c r="F45" s="6">
        <v>0</v>
      </c>
      <c r="G45" s="5">
        <v>13488.99</v>
      </c>
      <c r="H45" s="6">
        <v>751.97</v>
      </c>
      <c r="I45" s="6">
        <v>2633.32</v>
      </c>
      <c r="J45" s="6">
        <v>0</v>
      </c>
      <c r="K45" s="6">
        <v>0</v>
      </c>
      <c r="L45" s="7">
        <v>3495.2</v>
      </c>
      <c r="M45" s="7">
        <f t="shared" si="0"/>
        <v>9993.7900000000009</v>
      </c>
    </row>
    <row r="46" spans="1:13" s="9" customFormat="1" x14ac:dyDescent="0.25">
      <c r="A46" s="10" t="s">
        <v>66</v>
      </c>
      <c r="B46" s="10" t="s">
        <v>38</v>
      </c>
      <c r="C46" s="5">
        <v>2848.79</v>
      </c>
      <c r="D46" s="6">
        <v>0</v>
      </c>
      <c r="E46" s="7">
        <v>0</v>
      </c>
      <c r="F46" s="6">
        <v>0</v>
      </c>
      <c r="G46" s="5">
        <v>3326.02</v>
      </c>
      <c r="H46" s="6">
        <v>259.24</v>
      </c>
      <c r="I46" s="6">
        <v>51.42</v>
      </c>
      <c r="J46" s="6">
        <v>0</v>
      </c>
      <c r="K46" s="6">
        <v>0</v>
      </c>
      <c r="L46" s="7">
        <v>796.61</v>
      </c>
      <c r="M46" s="7">
        <f>G46-L46</f>
        <v>2529.41</v>
      </c>
    </row>
    <row r="47" spans="1:13" s="9" customFormat="1" x14ac:dyDescent="0.25">
      <c r="A47" s="10" t="s">
        <v>67</v>
      </c>
      <c r="B47" s="10" t="s">
        <v>68</v>
      </c>
      <c r="C47" s="5">
        <v>8519.36</v>
      </c>
      <c r="D47" s="6">
        <v>0</v>
      </c>
      <c r="E47" s="7">
        <v>0</v>
      </c>
      <c r="F47" s="6">
        <v>0</v>
      </c>
      <c r="G47" s="5">
        <v>8519.36</v>
      </c>
      <c r="H47" s="6">
        <v>751.97</v>
      </c>
      <c r="I47" s="6">
        <v>1266.67</v>
      </c>
      <c r="J47" s="6">
        <v>0</v>
      </c>
      <c r="K47" s="6">
        <v>0</v>
      </c>
      <c r="L47" s="7">
        <v>2079.04</v>
      </c>
      <c r="M47" s="7">
        <f t="shared" si="0"/>
        <v>6440.3200000000006</v>
      </c>
    </row>
    <row r="48" spans="1:13" s="9" customFormat="1" x14ac:dyDescent="0.25">
      <c r="A48" s="10" t="s">
        <v>69</v>
      </c>
      <c r="B48" s="10" t="s">
        <v>38</v>
      </c>
      <c r="C48" s="5">
        <v>2992.96</v>
      </c>
      <c r="D48" s="6">
        <v>0</v>
      </c>
      <c r="E48" s="7">
        <v>0</v>
      </c>
      <c r="F48" s="6">
        <v>0</v>
      </c>
      <c r="G48" s="5">
        <v>2992.96</v>
      </c>
      <c r="H48" s="6">
        <v>276.54000000000002</v>
      </c>
      <c r="I48" s="6">
        <v>60.93</v>
      </c>
      <c r="J48" s="6">
        <v>0</v>
      </c>
      <c r="K48" s="6">
        <v>0</v>
      </c>
      <c r="L48" s="7">
        <v>443.04</v>
      </c>
      <c r="M48" s="7">
        <f t="shared" si="0"/>
        <v>2549.92</v>
      </c>
    </row>
    <row r="49" spans="1:13" s="9" customFormat="1" x14ac:dyDescent="0.25">
      <c r="A49" s="10" t="s">
        <v>70</v>
      </c>
      <c r="B49" s="10" t="s">
        <v>38</v>
      </c>
      <c r="C49" s="5">
        <v>2848.79</v>
      </c>
      <c r="D49" s="6">
        <v>791.33</v>
      </c>
      <c r="E49" s="7">
        <v>0</v>
      </c>
      <c r="F49" s="6">
        <v>0</v>
      </c>
      <c r="G49" s="5">
        <v>3640.08</v>
      </c>
      <c r="H49" s="6">
        <v>63.66</v>
      </c>
      <c r="I49" s="6"/>
      <c r="J49" s="6">
        <v>0</v>
      </c>
      <c r="K49" s="6">
        <v>2792.68</v>
      </c>
      <c r="L49" s="7">
        <v>3330.37</v>
      </c>
      <c r="M49" s="7">
        <f t="shared" si="0"/>
        <v>309.71000000000004</v>
      </c>
    </row>
    <row r="50" spans="1:13" s="9" customFormat="1" x14ac:dyDescent="0.25">
      <c r="A50" s="10" t="s">
        <v>71</v>
      </c>
      <c r="B50" s="10" t="s">
        <v>22</v>
      </c>
      <c r="C50" s="5">
        <v>2916.76</v>
      </c>
      <c r="D50" s="6">
        <v>0</v>
      </c>
      <c r="E50" s="7">
        <v>0</v>
      </c>
      <c r="F50" s="6">
        <v>0</v>
      </c>
      <c r="G50" s="5">
        <v>2916.76</v>
      </c>
      <c r="H50" s="6">
        <v>267.39999999999998</v>
      </c>
      <c r="I50" s="6">
        <v>55.9</v>
      </c>
      <c r="J50" s="6">
        <v>0</v>
      </c>
      <c r="K50" s="6">
        <v>0</v>
      </c>
      <c r="L50" s="7">
        <v>912.87</v>
      </c>
      <c r="M50" s="7">
        <f t="shared" si="0"/>
        <v>2003.8900000000003</v>
      </c>
    </row>
    <row r="51" spans="1:13" s="9" customFormat="1" x14ac:dyDescent="0.25">
      <c r="A51" s="10" t="s">
        <v>72</v>
      </c>
      <c r="B51" s="10" t="s">
        <v>73</v>
      </c>
      <c r="C51" s="5">
        <v>8519.36</v>
      </c>
      <c r="D51" s="6">
        <v>283.98</v>
      </c>
      <c r="E51" s="7">
        <v>0</v>
      </c>
      <c r="F51" s="6">
        <v>0</v>
      </c>
      <c r="G51" s="5">
        <v>8803.34</v>
      </c>
      <c r="H51" s="6">
        <v>622.67999999999995</v>
      </c>
      <c r="I51" s="6">
        <v>1067.94</v>
      </c>
      <c r="J51" s="6">
        <v>0</v>
      </c>
      <c r="K51" s="6">
        <v>1006.63</v>
      </c>
      <c r="L51" s="7">
        <v>5136.1099999999997</v>
      </c>
      <c r="M51" s="7">
        <f>G51-L51</f>
        <v>3667.2300000000005</v>
      </c>
    </row>
    <row r="52" spans="1:13" s="9" customFormat="1" x14ac:dyDescent="0.25">
      <c r="A52" s="10" t="s">
        <v>74</v>
      </c>
      <c r="B52" s="10" t="s">
        <v>22</v>
      </c>
      <c r="C52" s="5">
        <v>2916.76</v>
      </c>
      <c r="D52" s="6">
        <v>0</v>
      </c>
      <c r="E52" s="7">
        <v>0</v>
      </c>
      <c r="F52" s="6">
        <v>0</v>
      </c>
      <c r="G52" s="5">
        <v>2916.76</v>
      </c>
      <c r="H52" s="6">
        <v>267.39999999999998</v>
      </c>
      <c r="I52" s="6">
        <v>55.9</v>
      </c>
      <c r="J52" s="6">
        <v>0</v>
      </c>
      <c r="K52" s="6">
        <v>0</v>
      </c>
      <c r="L52" s="7">
        <v>400.45</v>
      </c>
      <c r="M52" s="7">
        <f t="shared" si="0"/>
        <v>2516.3100000000004</v>
      </c>
    </row>
    <row r="53" spans="1:13" s="9" customFormat="1" x14ac:dyDescent="0.25">
      <c r="A53" s="10" t="s">
        <v>75</v>
      </c>
      <c r="B53" s="10" t="s">
        <v>76</v>
      </c>
      <c r="C53" s="5">
        <v>10834.45</v>
      </c>
      <c r="D53" s="6">
        <v>0</v>
      </c>
      <c r="E53" s="7">
        <v>2654.54</v>
      </c>
      <c r="F53" s="6">
        <v>0</v>
      </c>
      <c r="G53" s="5">
        <v>13488.99</v>
      </c>
      <c r="H53" s="6">
        <v>751.97</v>
      </c>
      <c r="I53" s="6">
        <v>2529.0500000000002</v>
      </c>
      <c r="J53" s="6">
        <v>0</v>
      </c>
      <c r="K53" s="6">
        <v>0</v>
      </c>
      <c r="L53" s="7">
        <v>4526.88</v>
      </c>
      <c r="M53" s="7">
        <f t="shared" si="0"/>
        <v>8962.11</v>
      </c>
    </row>
    <row r="54" spans="1:13" s="9" customFormat="1" x14ac:dyDescent="0.25">
      <c r="A54" s="10" t="s">
        <v>77</v>
      </c>
      <c r="B54" s="10" t="s">
        <v>22</v>
      </c>
      <c r="C54" s="5">
        <v>2929.59</v>
      </c>
      <c r="D54" s="6">
        <v>0</v>
      </c>
      <c r="E54" s="7">
        <v>0</v>
      </c>
      <c r="F54" s="6">
        <v>0</v>
      </c>
      <c r="G54" s="5">
        <v>2929.59</v>
      </c>
      <c r="H54" s="6">
        <v>268.94</v>
      </c>
      <c r="I54" s="6">
        <v>56.75</v>
      </c>
      <c r="J54" s="6">
        <v>0</v>
      </c>
      <c r="K54" s="6">
        <v>0</v>
      </c>
      <c r="L54" s="7">
        <v>458.13</v>
      </c>
      <c r="M54" s="7">
        <f t="shared" si="0"/>
        <v>2471.46</v>
      </c>
    </row>
    <row r="55" spans="1:13" s="9" customFormat="1" x14ac:dyDescent="0.25">
      <c r="A55" s="10" t="s">
        <v>78</v>
      </c>
      <c r="B55" s="10" t="s">
        <v>19</v>
      </c>
      <c r="C55" s="5">
        <v>10834.45</v>
      </c>
      <c r="D55" s="6">
        <v>0</v>
      </c>
      <c r="E55" s="7">
        <v>0</v>
      </c>
      <c r="F55" s="6">
        <v>0</v>
      </c>
      <c r="G55" s="5">
        <v>10834.45</v>
      </c>
      <c r="H55" s="6">
        <f>597.97+154</f>
        <v>751.97</v>
      </c>
      <c r="I55" s="6">
        <v>1903.32</v>
      </c>
      <c r="J55" s="6">
        <v>0</v>
      </c>
      <c r="K55" s="6">
        <v>0</v>
      </c>
      <c r="L55" s="7">
        <v>2759.33</v>
      </c>
      <c r="M55" s="7">
        <f t="shared" si="0"/>
        <v>8075.1200000000008</v>
      </c>
    </row>
    <row r="56" spans="1:13" s="9" customFormat="1" x14ac:dyDescent="0.25">
      <c r="A56" s="10" t="s">
        <v>79</v>
      </c>
      <c r="B56" s="10" t="s">
        <v>38</v>
      </c>
      <c r="C56" s="5">
        <v>2992.96</v>
      </c>
      <c r="D56" s="6">
        <v>0</v>
      </c>
      <c r="E56" s="7">
        <v>626</v>
      </c>
      <c r="F56" s="6">
        <v>0</v>
      </c>
      <c r="G56" s="5">
        <v>3618.96</v>
      </c>
      <c r="H56" s="6">
        <v>357.93</v>
      </c>
      <c r="I56" s="6">
        <v>134.35</v>
      </c>
      <c r="J56" s="6">
        <v>0</v>
      </c>
      <c r="K56" s="6">
        <v>0</v>
      </c>
      <c r="L56" s="7">
        <v>713.76</v>
      </c>
      <c r="M56" s="7">
        <f t="shared" si="0"/>
        <v>2905.2</v>
      </c>
    </row>
    <row r="57" spans="1:13" s="9" customFormat="1" x14ac:dyDescent="0.25">
      <c r="A57" s="10" t="s">
        <v>80</v>
      </c>
      <c r="B57" s="10" t="s">
        <v>76</v>
      </c>
      <c r="C57" s="5">
        <v>10827.52</v>
      </c>
      <c r="D57" s="6">
        <v>0</v>
      </c>
      <c r="E57" s="7">
        <v>0</v>
      </c>
      <c r="F57" s="6">
        <v>0</v>
      </c>
      <c r="G57" s="5">
        <v>17698.36</v>
      </c>
      <c r="H57" s="6">
        <v>751.97</v>
      </c>
      <c r="I57" s="6">
        <v>3790.9</v>
      </c>
      <c r="J57" s="6">
        <v>0</v>
      </c>
      <c r="K57" s="6">
        <v>0</v>
      </c>
      <c r="L57" s="7">
        <v>4641.49</v>
      </c>
      <c r="M57" s="7">
        <f t="shared" si="0"/>
        <v>13056.87</v>
      </c>
    </row>
    <row r="58" spans="1:13" s="9" customFormat="1" x14ac:dyDescent="0.25">
      <c r="A58" s="10" t="s">
        <v>81</v>
      </c>
      <c r="B58" s="10" t="s">
        <v>82</v>
      </c>
      <c r="C58" s="5">
        <v>10578.76</v>
      </c>
      <c r="D58" s="6">
        <v>0</v>
      </c>
      <c r="E58" s="7">
        <v>0</v>
      </c>
      <c r="F58" s="6">
        <v>0</v>
      </c>
      <c r="G58" s="5">
        <v>10578.76</v>
      </c>
      <c r="H58" s="6">
        <v>751.97</v>
      </c>
      <c r="I58" s="6">
        <v>1833.01</v>
      </c>
      <c r="J58" s="6">
        <v>0</v>
      </c>
      <c r="K58" s="6">
        <v>0</v>
      </c>
      <c r="L58" s="7">
        <v>3024.45</v>
      </c>
      <c r="M58" s="7">
        <f t="shared" si="0"/>
        <v>7554.31</v>
      </c>
    </row>
    <row r="59" spans="1:13" s="9" customFormat="1" x14ac:dyDescent="0.25">
      <c r="A59" s="10" t="s">
        <v>83</v>
      </c>
      <c r="B59" s="10" t="s">
        <v>22</v>
      </c>
      <c r="C59" s="5">
        <v>2929.59</v>
      </c>
      <c r="D59" s="6">
        <v>0</v>
      </c>
      <c r="E59" s="7">
        <v>1438.53</v>
      </c>
      <c r="F59" s="6">
        <v>0</v>
      </c>
      <c r="G59" s="5">
        <v>4368.12</v>
      </c>
      <c r="H59" s="6">
        <v>268.94</v>
      </c>
      <c r="I59" s="6">
        <v>56.75</v>
      </c>
      <c r="J59" s="6">
        <v>0</v>
      </c>
      <c r="K59" s="6">
        <v>0</v>
      </c>
      <c r="L59" s="7">
        <v>483.08</v>
      </c>
      <c r="M59" s="7">
        <f t="shared" si="0"/>
        <v>3885.04</v>
      </c>
    </row>
    <row r="60" spans="1:13" s="9" customFormat="1" x14ac:dyDescent="0.25">
      <c r="A60" s="10" t="s">
        <v>84</v>
      </c>
      <c r="B60" s="10" t="s">
        <v>85</v>
      </c>
      <c r="C60" s="5">
        <v>6535.47</v>
      </c>
      <c r="D60" s="6">
        <v>920.58</v>
      </c>
      <c r="E60" s="7">
        <v>1983.9</v>
      </c>
      <c r="F60" s="6">
        <v>0</v>
      </c>
      <c r="G60" s="5">
        <v>9587.51</v>
      </c>
      <c r="H60" s="6">
        <v>385.17</v>
      </c>
      <c r="I60" s="6">
        <v>0</v>
      </c>
      <c r="J60" s="6">
        <v>0</v>
      </c>
      <c r="K60" s="6">
        <v>3201.44</v>
      </c>
      <c r="L60" s="7">
        <v>5589.38</v>
      </c>
      <c r="M60" s="7">
        <f>G60-L60</f>
        <v>3998.13</v>
      </c>
    </row>
    <row r="61" spans="1:13" s="9" customFormat="1" x14ac:dyDescent="0.25">
      <c r="A61" s="10" t="s">
        <v>86</v>
      </c>
      <c r="B61" s="10" t="s">
        <v>87</v>
      </c>
      <c r="C61" s="5">
        <v>10415.77</v>
      </c>
      <c r="D61" s="6">
        <v>0</v>
      </c>
      <c r="E61" s="7">
        <v>0</v>
      </c>
      <c r="F61" s="6">
        <v>0</v>
      </c>
      <c r="G61" s="5">
        <v>10415.77</v>
      </c>
      <c r="H61" s="6">
        <v>751.97</v>
      </c>
      <c r="I61" s="6">
        <v>1788.19</v>
      </c>
      <c r="J61" s="6">
        <v>0</v>
      </c>
      <c r="K61" s="6">
        <v>0</v>
      </c>
      <c r="L61" s="7">
        <v>2606.4499999999998</v>
      </c>
      <c r="M61" s="7">
        <f>G61-L61</f>
        <v>7809.3200000000006</v>
      </c>
    </row>
    <row r="62" spans="1:13" s="9" customFormat="1" x14ac:dyDescent="0.25">
      <c r="A62" s="10" t="s">
        <v>88</v>
      </c>
      <c r="B62" s="10" t="s">
        <v>19</v>
      </c>
      <c r="C62" s="5">
        <v>10834.45</v>
      </c>
      <c r="D62" s="6">
        <v>1805.69</v>
      </c>
      <c r="E62" s="7">
        <v>0</v>
      </c>
      <c r="F62" s="6">
        <v>0</v>
      </c>
      <c r="G62" s="5">
        <v>12640.01</v>
      </c>
      <c r="H62" s="6">
        <v>751.97</v>
      </c>
      <c r="I62" s="6">
        <v>620.38</v>
      </c>
      <c r="J62" s="6">
        <v>0</v>
      </c>
      <c r="K62" s="6">
        <v>4898.6099999999997</v>
      </c>
      <c r="L62" s="7">
        <v>7977.28</v>
      </c>
      <c r="M62" s="7">
        <f t="shared" si="0"/>
        <v>4662.7300000000005</v>
      </c>
    </row>
    <row r="63" spans="1:13" s="9" customFormat="1" x14ac:dyDescent="0.25">
      <c r="A63" s="10" t="s">
        <v>89</v>
      </c>
      <c r="B63" s="10" t="s">
        <v>38</v>
      </c>
      <c r="C63" s="5">
        <v>2595.71</v>
      </c>
      <c r="D63" s="6">
        <v>29.83</v>
      </c>
      <c r="E63" s="7">
        <v>0</v>
      </c>
      <c r="F63" s="6">
        <v>0</v>
      </c>
      <c r="G63" s="5">
        <v>2715.04</v>
      </c>
      <c r="H63" s="6">
        <v>234.25</v>
      </c>
      <c r="I63" s="6">
        <v>34.31</v>
      </c>
      <c r="J63" s="6">
        <v>0</v>
      </c>
      <c r="K63" s="6">
        <v>110.39</v>
      </c>
      <c r="L63" s="7">
        <v>567.14</v>
      </c>
      <c r="M63" s="7">
        <f t="shared" si="0"/>
        <v>2147.9</v>
      </c>
    </row>
    <row r="64" spans="1:13" s="9" customFormat="1" x14ac:dyDescent="0.25">
      <c r="A64" s="10" t="s">
        <v>90</v>
      </c>
      <c r="B64" s="10" t="s">
        <v>38</v>
      </c>
      <c r="C64" s="5">
        <v>2961.08</v>
      </c>
      <c r="D64" s="6">
        <v>48.16</v>
      </c>
      <c r="E64" s="7">
        <v>45.79</v>
      </c>
      <c r="F64" s="6">
        <v>0</v>
      </c>
      <c r="G64" s="5">
        <v>3440.29</v>
      </c>
      <c r="H64" s="6">
        <v>269.55</v>
      </c>
      <c r="I64" s="6">
        <v>51.66</v>
      </c>
      <c r="J64" s="6">
        <v>0</v>
      </c>
      <c r="K64" s="6">
        <v>563.52</v>
      </c>
      <c r="L64" s="7">
        <v>969.99</v>
      </c>
      <c r="M64" s="7">
        <f t="shared" si="0"/>
        <v>2470.3000000000002</v>
      </c>
    </row>
    <row r="65" spans="1:13" s="9" customFormat="1" x14ac:dyDescent="0.25">
      <c r="A65" s="10" t="s">
        <v>91</v>
      </c>
      <c r="B65" s="10" t="s">
        <v>92</v>
      </c>
      <c r="C65" s="5">
        <v>9720.65</v>
      </c>
      <c r="D65" s="6">
        <v>0</v>
      </c>
      <c r="E65" s="7">
        <v>0</v>
      </c>
      <c r="F65" s="6">
        <v>0</v>
      </c>
      <c r="G65" s="5">
        <v>9720.65</v>
      </c>
      <c r="H65" s="6">
        <v>751.97</v>
      </c>
      <c r="I65" s="6">
        <v>1597.03</v>
      </c>
      <c r="J65" s="6">
        <v>0</v>
      </c>
      <c r="K65" s="6">
        <v>0</v>
      </c>
      <c r="L65" s="7">
        <v>2417.62</v>
      </c>
      <c r="M65" s="7">
        <f t="shared" si="0"/>
        <v>7303.03</v>
      </c>
    </row>
    <row r="66" spans="1:13" s="9" customFormat="1" x14ac:dyDescent="0.25">
      <c r="A66" s="10" t="s">
        <v>93</v>
      </c>
      <c r="B66" s="10" t="s">
        <v>38</v>
      </c>
      <c r="C66" s="5">
        <v>2765.82</v>
      </c>
      <c r="D66" s="6">
        <v>0</v>
      </c>
      <c r="E66" s="7">
        <v>0</v>
      </c>
      <c r="F66" s="6">
        <v>0</v>
      </c>
      <c r="G66" s="5">
        <v>2765.82</v>
      </c>
      <c r="H66" s="6">
        <v>249.29</v>
      </c>
      <c r="I66" s="6">
        <v>45.94</v>
      </c>
      <c r="J66" s="6">
        <v>0</v>
      </c>
      <c r="K66" s="6">
        <v>0</v>
      </c>
      <c r="L66" s="7">
        <v>606.64</v>
      </c>
      <c r="M66" s="7">
        <f>G66-L66</f>
        <v>2159.1800000000003</v>
      </c>
    </row>
    <row r="67" spans="1:13" s="9" customFormat="1" x14ac:dyDescent="0.25">
      <c r="A67" s="10" t="s">
        <v>94</v>
      </c>
      <c r="B67" s="10" t="s">
        <v>38</v>
      </c>
      <c r="C67" s="5">
        <v>2992.96</v>
      </c>
      <c r="D67" s="6">
        <v>0</v>
      </c>
      <c r="E67" s="7"/>
      <c r="F67" s="6">
        <v>0</v>
      </c>
      <c r="G67" s="5">
        <v>2992.96</v>
      </c>
      <c r="H67" s="6">
        <v>276.54000000000002</v>
      </c>
      <c r="I67" s="6">
        <v>60.93</v>
      </c>
      <c r="J67" s="6">
        <v>0</v>
      </c>
      <c r="K67" s="6">
        <v>0</v>
      </c>
      <c r="L67" s="7">
        <v>599.87</v>
      </c>
      <c r="M67" s="7">
        <f t="shared" si="0"/>
        <v>2393.09</v>
      </c>
    </row>
    <row r="68" spans="1:13" s="9" customFormat="1" x14ac:dyDescent="0.25">
      <c r="A68" s="10" t="s">
        <v>95</v>
      </c>
      <c r="B68" s="10" t="s">
        <v>22</v>
      </c>
      <c r="C68" s="5">
        <v>2916.76</v>
      </c>
      <c r="D68" s="6">
        <v>0</v>
      </c>
      <c r="E68" s="7">
        <v>1438.53</v>
      </c>
      <c r="F68" s="6">
        <v>0</v>
      </c>
      <c r="G68" s="5">
        <v>4355.29</v>
      </c>
      <c r="H68" s="6">
        <v>267.39999999999998</v>
      </c>
      <c r="I68" s="6">
        <v>55.9</v>
      </c>
      <c r="J68" s="6">
        <v>0</v>
      </c>
      <c r="K68" s="6">
        <v>0</v>
      </c>
      <c r="L68" s="7">
        <v>392.93</v>
      </c>
      <c r="M68" s="7">
        <f t="shared" si="0"/>
        <v>3962.36</v>
      </c>
    </row>
    <row r="69" spans="1:13" s="9" customFormat="1" x14ac:dyDescent="0.25">
      <c r="A69" s="10" t="s">
        <v>96</v>
      </c>
      <c r="B69" s="10" t="s">
        <v>97</v>
      </c>
      <c r="C69" s="5">
        <v>2848.79</v>
      </c>
      <c r="D69" s="6">
        <v>0</v>
      </c>
      <c r="E69" s="7">
        <v>5670.57</v>
      </c>
      <c r="F69" s="6">
        <v>0</v>
      </c>
      <c r="G69" s="5">
        <v>8519.36</v>
      </c>
      <c r="H69" s="6">
        <v>751.97</v>
      </c>
      <c r="I69" s="6">
        <v>1266.67</v>
      </c>
      <c r="J69" s="6">
        <v>0</v>
      </c>
      <c r="K69" s="6">
        <v>0</v>
      </c>
      <c r="L69" s="12">
        <v>2164.21</v>
      </c>
      <c r="M69" s="7">
        <f t="shared" si="0"/>
        <v>6355.1500000000005</v>
      </c>
    </row>
    <row r="70" spans="1:13" s="9" customFormat="1" x14ac:dyDescent="0.25">
      <c r="A70" s="10" t="s">
        <v>98</v>
      </c>
      <c r="B70" s="10" t="s">
        <v>99</v>
      </c>
      <c r="C70" s="5">
        <v>10312.64</v>
      </c>
      <c r="D70" s="6">
        <v>0</v>
      </c>
      <c r="E70" s="7">
        <v>6850.9</v>
      </c>
      <c r="F70" s="6">
        <v>0</v>
      </c>
      <c r="G70" s="5">
        <v>17163.54</v>
      </c>
      <c r="H70" s="6">
        <v>751.97</v>
      </c>
      <c r="I70" s="6">
        <v>3643.82</v>
      </c>
      <c r="J70" s="6">
        <v>0</v>
      </c>
      <c r="K70" s="6">
        <v>0</v>
      </c>
      <c r="L70" s="7">
        <v>4539.26</v>
      </c>
      <c r="M70" s="7">
        <f t="shared" si="0"/>
        <v>12624.28</v>
      </c>
    </row>
    <row r="71" spans="1:13" s="9" customFormat="1" x14ac:dyDescent="0.25">
      <c r="A71" s="10" t="s">
        <v>100</v>
      </c>
      <c r="B71" s="10" t="s">
        <v>101</v>
      </c>
      <c r="C71" s="5">
        <v>2992.96</v>
      </c>
      <c r="D71" s="6">
        <v>0</v>
      </c>
      <c r="E71" s="7">
        <v>1266.72</v>
      </c>
      <c r="F71" s="6">
        <v>0</v>
      </c>
      <c r="G71" s="5">
        <v>4259.68</v>
      </c>
      <c r="H71" s="6">
        <v>447.63</v>
      </c>
      <c r="I71" s="6">
        <v>221.58</v>
      </c>
      <c r="J71" s="6">
        <v>0</v>
      </c>
      <c r="K71" s="6">
        <v>0</v>
      </c>
      <c r="L71" s="7">
        <v>811.81</v>
      </c>
      <c r="M71" s="7">
        <f t="shared" si="0"/>
        <v>3447.8700000000003</v>
      </c>
    </row>
    <row r="72" spans="1:13" s="9" customFormat="1" x14ac:dyDescent="0.25">
      <c r="A72" s="10" t="s">
        <v>102</v>
      </c>
      <c r="B72" s="10" t="s">
        <v>85</v>
      </c>
      <c r="C72" s="5">
        <v>6133.33</v>
      </c>
      <c r="D72" s="6">
        <v>0</v>
      </c>
      <c r="E72" s="7">
        <v>0</v>
      </c>
      <c r="F72" s="6">
        <v>0</v>
      </c>
      <c r="G72" s="5">
        <v>6133.33</v>
      </c>
      <c r="H72" s="6">
        <v>709.94</v>
      </c>
      <c r="I72" s="6">
        <v>622.07000000000005</v>
      </c>
      <c r="J72" s="6">
        <v>0</v>
      </c>
      <c r="K72" s="6">
        <v>0</v>
      </c>
      <c r="L72" s="7">
        <v>1626.18</v>
      </c>
      <c r="M72" s="7">
        <f t="shared" si="0"/>
        <v>4507.1499999999996</v>
      </c>
    </row>
    <row r="73" spans="1:13" s="9" customFormat="1" x14ac:dyDescent="0.25">
      <c r="A73" s="10" t="s">
        <v>103</v>
      </c>
      <c r="B73" s="10" t="s">
        <v>45</v>
      </c>
      <c r="C73" s="5">
        <v>6133.33</v>
      </c>
      <c r="D73" s="6">
        <v>68.25</v>
      </c>
      <c r="E73" s="7">
        <v>0</v>
      </c>
      <c r="F73" s="6">
        <v>0</v>
      </c>
      <c r="G73" s="5">
        <v>6338.06</v>
      </c>
      <c r="H73" s="6">
        <v>688.74</v>
      </c>
      <c r="I73" s="6">
        <v>571.65</v>
      </c>
      <c r="J73" s="6">
        <v>0</v>
      </c>
      <c r="K73" s="6">
        <v>409.28</v>
      </c>
      <c r="L73" s="7">
        <v>2229.4899999999998</v>
      </c>
      <c r="M73" s="7">
        <f t="shared" si="0"/>
        <v>4108.5700000000006</v>
      </c>
    </row>
    <row r="74" spans="1:13" s="17" customFormat="1" x14ac:dyDescent="0.25">
      <c r="A74" s="13" t="s">
        <v>104</v>
      </c>
      <c r="B74" s="13" t="s">
        <v>25</v>
      </c>
      <c r="C74" s="14">
        <v>6866.18</v>
      </c>
      <c r="D74" s="15">
        <v>472.79</v>
      </c>
      <c r="E74" s="16">
        <v>274.13</v>
      </c>
      <c r="F74" s="15">
        <v>0</v>
      </c>
      <c r="G74" s="14">
        <v>7613.1</v>
      </c>
      <c r="H74" s="15">
        <v>598.27</v>
      </c>
      <c r="I74" s="15">
        <v>539.65</v>
      </c>
      <c r="J74" s="15">
        <v>0</v>
      </c>
      <c r="K74" s="15">
        <v>1737.47</v>
      </c>
      <c r="L74" s="16">
        <v>3081.26</v>
      </c>
      <c r="M74" s="16">
        <f t="shared" si="0"/>
        <v>4531.84</v>
      </c>
    </row>
    <row r="75" spans="1:13" x14ac:dyDescent="0.25">
      <c r="A75" s="20" t="s">
        <v>105</v>
      </c>
      <c r="B75" s="20"/>
      <c r="C75" s="18">
        <f t="shared" ref="C75:M75" si="1">SUM(C9:C74)</f>
        <v>405773.71000000025</v>
      </c>
      <c r="D75" s="19">
        <f t="shared" si="1"/>
        <v>9048.01</v>
      </c>
      <c r="E75" s="19">
        <f t="shared" si="1"/>
        <v>39198.33</v>
      </c>
      <c r="F75" s="19">
        <f t="shared" si="1"/>
        <v>0</v>
      </c>
      <c r="G75" s="18">
        <f t="shared" si="1"/>
        <v>471444.74000000005</v>
      </c>
      <c r="H75" s="19">
        <f>SUM(H9:H74)</f>
        <v>33057.040000000015</v>
      </c>
      <c r="I75" s="19">
        <f>SUM(I9:I74)</f>
        <v>55797.170000000006</v>
      </c>
      <c r="J75" s="18">
        <f t="shared" si="1"/>
        <v>0</v>
      </c>
      <c r="K75" s="19">
        <f t="shared" si="1"/>
        <v>37952.829999999994</v>
      </c>
      <c r="L75" s="18">
        <f t="shared" si="1"/>
        <v>149220.56</v>
      </c>
      <c r="M75" s="19">
        <f t="shared" si="1"/>
        <v>322224.18000000017</v>
      </c>
    </row>
  </sheetData>
  <mergeCells count="3">
    <mergeCell ref="A6:M6"/>
    <mergeCell ref="A7:M7"/>
    <mergeCell ref="A75:B75"/>
  </mergeCells>
  <pageMargins left="0.511811024" right="0.511811024" top="0.78740157499999996" bottom="0.78740157499999996" header="0.31496062000000002" footer="0.31496062000000002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Luísa Lopes Ourique</cp:lastModifiedBy>
  <cp:lastPrinted>2022-03-31T16:37:35Z</cp:lastPrinted>
  <dcterms:created xsi:type="dcterms:W3CDTF">2021-11-17T13:34:36Z</dcterms:created>
  <dcterms:modified xsi:type="dcterms:W3CDTF">2022-03-31T16:37:42Z</dcterms:modified>
</cp:coreProperties>
</file>